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iej\Desktop\EGZAMIN EXCEL\PLIKI\"/>
    </mc:Choice>
  </mc:AlternateContent>
  <xr:revisionPtr revIDLastSave="0" documentId="13_ncr:1_{268D3DD4-20D0-41DF-99C8-85D9F05F33FF}" xr6:coauthVersionLast="47" xr6:coauthVersionMax="47" xr10:uidLastSave="{00000000-0000-0000-0000-000000000000}"/>
  <bookViews>
    <workbookView xWindow="28680" yWindow="-120" windowWidth="29040" windowHeight="15840" activeTab="4" xr2:uid="{B8255343-1881-42CF-837B-BE86BC55CA73}"/>
  </bookViews>
  <sheets>
    <sheet name="Arkusz1" sheetId="1" r:id="rId1"/>
    <sheet name="Arkusz4" sheetId="4" r:id="rId2"/>
    <sheet name="CZESC 3" sheetId="5" r:id="rId3"/>
    <sheet name="Arkusz6" sheetId="6" r:id="rId4"/>
    <sheet name="CZESC 4" sheetId="7" r:id="rId5"/>
    <sheet name="Arkusz3" sheetId="3" r:id="rId6"/>
    <sheet name="Podsumowanie" sheetId="2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6" l="1"/>
  <c r="D18" i="6"/>
  <c r="B18" i="6"/>
  <c r="C16" i="6"/>
  <c r="D16" i="6"/>
  <c r="B16" i="6"/>
  <c r="D1" i="5"/>
  <c r="C1" i="5"/>
  <c r="B11" i="5"/>
  <c r="A11" i="5"/>
  <c r="F2" i="5"/>
  <c r="F3" i="5"/>
  <c r="F4" i="5"/>
  <c r="F5" i="5"/>
  <c r="F6" i="5"/>
  <c r="F7" i="5"/>
  <c r="F8" i="5"/>
  <c r="F9" i="5"/>
  <c r="F1" i="5"/>
  <c r="E1" i="5"/>
  <c r="C2" i="5"/>
  <c r="C3" i="5"/>
  <c r="C4" i="5"/>
  <c r="C5" i="5"/>
  <c r="C6" i="5"/>
  <c r="C7" i="5"/>
  <c r="C8" i="5"/>
  <c r="C9" i="5"/>
</calcChain>
</file>

<file path=xl/sharedStrings.xml><?xml version="1.0" encoding="utf-8"?>
<sst xmlns="http://schemas.openxmlformats.org/spreadsheetml/2006/main" count="49" uniqueCount="33">
  <si>
    <t>Gadżety</t>
  </si>
  <si>
    <t>Bilety</t>
  </si>
  <si>
    <t>Video</t>
  </si>
  <si>
    <t>DVD</t>
  </si>
  <si>
    <t>CD</t>
  </si>
  <si>
    <t>Zaokrąglij VAT do liczby całkowitej</t>
  </si>
  <si>
    <t>Łącznie netto</t>
  </si>
  <si>
    <t>VAT</t>
  </si>
  <si>
    <t>Sklep muzyczny</t>
  </si>
  <si>
    <t>SZKOLENIE KOMPUTEROWE</t>
  </si>
  <si>
    <t>Rok</t>
  </si>
  <si>
    <t>RAZEM</t>
  </si>
  <si>
    <t>Wydatki w latach 2014 – 2016</t>
  </si>
  <si>
    <t>Procent wydatków</t>
  </si>
  <si>
    <t>Wynagrodzenie</t>
  </si>
  <si>
    <t>Opłata za energię elektryczną</t>
  </si>
  <si>
    <t>Czynsz</t>
  </si>
  <si>
    <t>Woda i kanalizacja</t>
  </si>
  <si>
    <t>Wakacje</t>
  </si>
  <si>
    <t>Samochód</t>
  </si>
  <si>
    <t>Dzieci</t>
  </si>
  <si>
    <t>Rozrywka</t>
  </si>
  <si>
    <t>Wywóz śmieci</t>
  </si>
  <si>
    <t>Żywność</t>
  </si>
  <si>
    <t>Wydatki suma</t>
  </si>
  <si>
    <t>Zysk</t>
  </si>
  <si>
    <t>NAZWA PRODUKTÓW</t>
  </si>
  <si>
    <t>WARTOŚĆ SPRZEDAŻY</t>
  </si>
  <si>
    <t>MLEKO</t>
  </si>
  <si>
    <t>CHLEB</t>
  </si>
  <si>
    <t>MĄKA</t>
  </si>
  <si>
    <t>WODA</t>
  </si>
  <si>
    <t>MIĘSO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</si>
</sst>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3"/>
      <color theme="1"/>
      <name val="Arial"/>
      <family val="2"/>
      <charset val="238"/>
    </font>
    <font>
      <sz val="13"/>
      <color theme="1"/>
      <name val="Algerian"/>
      <family val="5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">
    <xf numFmtId="0" fontId="0" fillId="0" borderId="0" xfId="0"/>
    <xf numFmtId="0" fontId="2" fillId="0" borderId="0" xfId="0" applyFont="1"/>
    <xf numFmtId="3" fontId="2" fillId="0" borderId="0" xfId="0" applyNumberFormat="1" applyFont="1"/>
    <xf numFmtId="49" fontId="2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3" fillId="3" borderId="2" xfId="0" applyFont="1" applyFill="1" applyBorder="1"/>
    <xf numFmtId="49" fontId="3" fillId="3" borderId="2" xfId="0" applyNumberFormat="1" applyFont="1" applyFill="1" applyBorder="1"/>
    <xf numFmtId="0" fontId="1" fillId="2" borderId="1" xfId="1" applyFill="1"/>
  </cellXfs>
  <cellStyles count="2">
    <cellStyle name="Komórka połączona" xfId="1" builtinId="24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WYNIKI SPRZEDAŻY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'CZESC 4'!$A$6</c:f>
              <c:strCache>
                <c:ptCount val="1"/>
                <c:pt idx="0">
                  <c:v>Opłata za energię elektryczną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'CZESC 4'!$B$6</c:f>
              <c:numCache>
                <c:formatCode>General</c:formatCode>
                <c:ptCount val="1"/>
                <c:pt idx="0">
                  <c:v>1560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4E-494B-9467-FB4B9B76B707}"/>
            </c:ext>
          </c:extLst>
        </c:ser>
        <c:ser>
          <c:idx val="1"/>
          <c:order val="1"/>
          <c:tx>
            <c:strRef>
              <c:f>'CZESC 4'!$A$7</c:f>
              <c:strCache>
                <c:ptCount val="1"/>
                <c:pt idx="0">
                  <c:v>Czynsz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'CZESC 4'!$B$7</c:f>
              <c:numCache>
                <c:formatCode>General</c:formatCode>
                <c:ptCount val="1"/>
                <c:pt idx="0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4E-494B-9467-FB4B9B76B707}"/>
            </c:ext>
          </c:extLst>
        </c:ser>
        <c:ser>
          <c:idx val="2"/>
          <c:order val="2"/>
          <c:tx>
            <c:strRef>
              <c:f>'CZESC 4'!$A$8</c:f>
              <c:strCache>
                <c:ptCount val="1"/>
                <c:pt idx="0">
                  <c:v>Woda i kanalizacja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'CZESC 4'!$B$8</c:f>
              <c:numCache>
                <c:formatCode>General</c:formatCode>
                <c:ptCount val="1"/>
                <c:pt idx="0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4E-494B-9467-FB4B9B76B707}"/>
            </c:ext>
          </c:extLst>
        </c:ser>
        <c:ser>
          <c:idx val="3"/>
          <c:order val="3"/>
          <c:tx>
            <c:strRef>
              <c:f>'CZESC 4'!$A$9</c:f>
              <c:strCache>
                <c:ptCount val="1"/>
                <c:pt idx="0">
                  <c:v>Wakacje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'CZESC 4'!$B$9</c:f>
              <c:numCache>
                <c:formatCode>General</c:formatCode>
                <c:ptCount val="1"/>
                <c:pt idx="0">
                  <c:v>5600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4E-494B-9467-FB4B9B76B707}"/>
            </c:ext>
          </c:extLst>
        </c:ser>
        <c:ser>
          <c:idx val="4"/>
          <c:order val="4"/>
          <c:tx>
            <c:strRef>
              <c:f>'CZESC 4'!$A$10</c:f>
              <c:strCache>
                <c:ptCount val="1"/>
                <c:pt idx="0">
                  <c:v>Samochód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'CZESC 4'!$B$10</c:f>
              <c:numCache>
                <c:formatCode>General</c:formatCode>
                <c:ptCount val="1"/>
                <c:pt idx="0">
                  <c:v>5680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4E-494B-9467-FB4B9B76B707}"/>
            </c:ext>
          </c:extLst>
        </c:ser>
        <c:ser>
          <c:idx val="5"/>
          <c:order val="5"/>
          <c:tx>
            <c:strRef>
              <c:f>'CZESC 4'!$A$11</c:f>
              <c:strCache>
                <c:ptCount val="1"/>
                <c:pt idx="0">
                  <c:v>Dzieci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'CZESC 4'!$B$11</c:f>
              <c:numCache>
                <c:formatCode>General</c:formatCode>
                <c:ptCount val="1"/>
                <c:pt idx="0">
                  <c:v>18600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74E-494B-9467-FB4B9B76B707}"/>
            </c:ext>
          </c:extLst>
        </c:ser>
        <c:ser>
          <c:idx val="6"/>
          <c:order val="6"/>
          <c:tx>
            <c:strRef>
              <c:f>'CZESC 4'!$A$12</c:f>
              <c:strCache>
                <c:ptCount val="1"/>
                <c:pt idx="0">
                  <c:v>Rozrywka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'CZESC 4'!$B$12</c:f>
              <c:numCache>
                <c:formatCode>General</c:formatCode>
                <c:ptCount val="1"/>
                <c:pt idx="0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74E-494B-9467-FB4B9B76B707}"/>
            </c:ext>
          </c:extLst>
        </c:ser>
        <c:ser>
          <c:idx val="7"/>
          <c:order val="7"/>
          <c:tx>
            <c:strRef>
              <c:f>'CZESC 4'!$A$13</c:f>
              <c:strCache>
                <c:ptCount val="1"/>
                <c:pt idx="0">
                  <c:v>Wywóz śmieci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'CZESC 4'!$B$13</c:f>
              <c:numCache>
                <c:formatCode>General</c:formatCode>
                <c:ptCount val="1"/>
                <c:pt idx="0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74E-494B-9467-FB4B9B76B707}"/>
            </c:ext>
          </c:extLst>
        </c:ser>
        <c:ser>
          <c:idx val="8"/>
          <c:order val="8"/>
          <c:tx>
            <c:strRef>
              <c:f>'CZESC 4'!$A$14</c:f>
              <c:strCache>
                <c:ptCount val="1"/>
                <c:pt idx="0">
                  <c:v>Żywność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'CZESC 4'!$B$14</c:f>
              <c:numCache>
                <c:formatCode>General</c:formatCode>
                <c:ptCount val="1"/>
                <c:pt idx="0">
                  <c:v>12000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4E-494B-9467-FB4B9B76B70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shape val="box"/>
        <c:axId val="598465080"/>
        <c:axId val="598459320"/>
        <c:axId val="0"/>
      </c:bar3DChart>
      <c:catAx>
        <c:axId val="598465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98459320"/>
        <c:crosses val="autoZero"/>
        <c:auto val="1"/>
        <c:lblAlgn val="ctr"/>
        <c:lblOffset val="100"/>
        <c:noMultiLvlLbl val="0"/>
      </c:catAx>
      <c:valAx>
        <c:axId val="598459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98465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'CZESC 4'!$B$21</c:f>
              <c:strCache>
                <c:ptCount val="1"/>
                <c:pt idx="0">
                  <c:v>WARTOŚĆ SPRZEDAŻY</c:v>
                </c:pt>
              </c:strCache>
            </c:strRef>
          </c:tx>
          <c:spPr>
            <a:solidFill>
              <a:srgbClr val="00B0F0"/>
            </a:solidFill>
          </c:spPr>
          <c:dPt>
            <c:idx val="0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'CZESC 4'!$A$22:$A$27</c:f>
              <c:strCache>
                <c:ptCount val="6"/>
                <c:pt idx="1">
                  <c:v>MLEKO</c:v>
                </c:pt>
                <c:pt idx="2">
                  <c:v>CHLEB</c:v>
                </c:pt>
                <c:pt idx="3">
                  <c:v>MĄKA</c:v>
                </c:pt>
                <c:pt idx="4">
                  <c:v>WODA</c:v>
                </c:pt>
                <c:pt idx="5">
                  <c:v>MIĘSO</c:v>
                </c:pt>
              </c:strCache>
            </c:strRef>
          </c:cat>
          <c:val>
            <c:numRef>
              <c:f>'CZESC 4'!$B$22:$B$27</c:f>
              <c:numCache>
                <c:formatCode>General</c:formatCode>
                <c:ptCount val="6"/>
                <c:pt idx="1">
                  <c:v>5</c:v>
                </c:pt>
                <c:pt idx="2">
                  <c:v>6</c:v>
                </c:pt>
                <c:pt idx="3">
                  <c:v>4</c:v>
                </c:pt>
                <c:pt idx="4">
                  <c:v>1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30-4EF0-8223-6FCC7848D4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59055118110236227" l="0.59055118110236227" r="0.59055118110236227" t="0.59055118110236227" header="0.31496062992125984" footer="0.31496062992125984"/>
    <c:pageSetup paperSize="8" orientation="landscape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533400</xdr:colOff>
      <xdr:row>12</xdr:row>
      <xdr:rowOff>109537</xdr:rowOff>
    </xdr:from>
    <xdr:to>
      <xdr:col>18</xdr:col>
      <xdr:colOff>228600</xdr:colOff>
      <xdr:row>27</xdr:row>
      <xdr:rowOff>138112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4C9BB6C6-42CB-77DD-A64D-04EA99CDDA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217170</xdr:colOff>
      <xdr:row>21</xdr:row>
      <xdr:rowOff>21907</xdr:rowOff>
    </xdr:from>
    <xdr:to>
      <xdr:col>10</xdr:col>
      <xdr:colOff>521970</xdr:colOff>
      <xdr:row>36</xdr:row>
      <xdr:rowOff>48577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4028152-E81F-C2CF-E690-35AD12AE4D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71F8-7547-4EB4-9215-95D1BE4EF63F}">
  <dimension ref="A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6" sqref="A1:XFD1048576"/>
    </sheetView>
  </sheetViews>
  <sheetFormatPr defaultRowHeight="14.4" x14ac:dyDescent="0.3"/>
  <sheetData/>
  <sortState xmlns:xlrd2="http://schemas.microsoft.com/office/spreadsheetml/2017/richdata2" ref="A4:H8">
    <sortCondition ref="A4:A8"/>
    <sortCondition ref="B4:B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7CE14-BA1C-427A-9391-BAC71E1BAFBA}">
  <dimension ref="A1:H8"/>
  <sheetViews>
    <sheetView workbookViewId="0">
      <selection sqref="A1:XFD1048576"/>
    </sheetView>
  </sheetViews>
  <sheetFormatPr defaultRowHeight="15.6" thickTop="1" thickBottom="1" x14ac:dyDescent="0.35"/>
  <cols>
    <col min="1" max="1" width="18.33203125" style="8" bestFit="1" customWidth="1"/>
    <col min="2" max="2" width="8.109375" style="4" bestFit="1" customWidth="1"/>
    <col min="3" max="3" width="8.33203125" bestFit="1" customWidth="1"/>
    <col min="5" max="5" width="9" bestFit="1" customWidth="1"/>
    <col min="6" max="6" width="15.33203125" bestFit="1" customWidth="1"/>
  </cols>
  <sheetData>
    <row r="1" spans="1:8" ht="20.399999999999999" thickTop="1" thickBot="1" x14ac:dyDescent="0.45">
      <c r="A1" s="8" t="s">
        <v>8</v>
      </c>
      <c r="B1" s="7"/>
      <c r="C1" s="6"/>
      <c r="D1" s="7"/>
      <c r="E1" s="1"/>
      <c r="F1" s="1"/>
      <c r="G1" s="1"/>
      <c r="H1" s="1"/>
    </row>
    <row r="2" spans="1:8" ht="20.399999999999999" thickTop="1" thickBot="1" x14ac:dyDescent="0.45">
      <c r="B2" s="7"/>
      <c r="C2" s="6"/>
      <c r="D2" s="7"/>
      <c r="E2" s="1"/>
      <c r="F2" s="1"/>
      <c r="G2" s="1" t="s">
        <v>7</v>
      </c>
      <c r="H2" s="1"/>
    </row>
    <row r="3" spans="1:8" ht="20.399999999999999" thickTop="1" thickBot="1" x14ac:dyDescent="0.45">
      <c r="B3" s="7">
        <v>2013</v>
      </c>
      <c r="C3" s="6">
        <v>2014</v>
      </c>
      <c r="D3" s="7"/>
      <c r="E3" s="1">
        <v>2016</v>
      </c>
      <c r="F3" s="1" t="s">
        <v>6</v>
      </c>
      <c r="G3" s="1">
        <v>0.21</v>
      </c>
      <c r="H3" s="1" t="s">
        <v>5</v>
      </c>
    </row>
    <row r="4" spans="1:8" ht="20.399999999999999" thickTop="1" thickBot="1" x14ac:dyDescent="0.45">
      <c r="A4" s="8" t="s">
        <v>1</v>
      </c>
      <c r="B4" s="7">
        <v>2400</v>
      </c>
      <c r="C4" s="6">
        <v>2615</v>
      </c>
      <c r="D4" s="7"/>
      <c r="E4" s="1">
        <v>2800</v>
      </c>
      <c r="F4" s="1">
        <v>8115</v>
      </c>
      <c r="G4" s="1"/>
      <c r="H4" s="1"/>
    </row>
    <row r="5" spans="1:8" ht="20.399999999999999" thickTop="1" thickBot="1" x14ac:dyDescent="0.45">
      <c r="A5" s="8" t="s">
        <v>4</v>
      </c>
      <c r="B5" s="7"/>
      <c r="C5" s="6">
        <v>98412</v>
      </c>
      <c r="D5" s="7"/>
      <c r="E5" s="1">
        <v>100200</v>
      </c>
      <c r="F5" s="1">
        <v>297911.90000000002</v>
      </c>
      <c r="G5" s="1"/>
      <c r="H5" s="1"/>
    </row>
    <row r="6" spans="1:8" ht="18" thickTop="1" thickBot="1" x14ac:dyDescent="0.35">
      <c r="A6" s="8" t="s">
        <v>3</v>
      </c>
      <c r="B6" s="3">
        <v>29500</v>
      </c>
      <c r="C6" s="2">
        <v>41521</v>
      </c>
      <c r="E6" s="1">
        <v>42600</v>
      </c>
      <c r="F6" s="1">
        <v>126120.5</v>
      </c>
      <c r="G6" s="1"/>
      <c r="H6" s="1"/>
    </row>
    <row r="7" spans="1:8" ht="18" thickTop="1" thickBot="1" x14ac:dyDescent="0.35">
      <c r="A7" s="8" t="s">
        <v>0</v>
      </c>
      <c r="B7" s="3">
        <v>9600</v>
      </c>
      <c r="C7" s="2">
        <v>10505</v>
      </c>
      <c r="E7" s="1">
        <v>13500</v>
      </c>
      <c r="F7" s="1">
        <v>36505</v>
      </c>
      <c r="G7" s="1"/>
      <c r="H7" s="1"/>
    </row>
    <row r="8" spans="1:8" ht="18" thickTop="1" thickBot="1" x14ac:dyDescent="0.35">
      <c r="A8" s="8" t="s">
        <v>2</v>
      </c>
      <c r="B8" s="3">
        <v>5600</v>
      </c>
      <c r="C8" s="2">
        <v>1333</v>
      </c>
      <c r="E8" s="1"/>
      <c r="F8" s="1">
        <v>1532.9</v>
      </c>
      <c r="G8" s="1"/>
      <c r="H8" s="1"/>
    </row>
  </sheetData>
  <conditionalFormatting sqref="A1:XFD104857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{E0F01E6F-4AB6-4D2B-8ED5-55B4E2099633}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0F01E6F-4AB6-4D2B-8ED5-55B4E209963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A1:XFD1048576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EB4F-CE62-481C-80BC-C2E30244EC8E}">
  <dimension ref="A1:F13"/>
  <sheetViews>
    <sheetView workbookViewId="0">
      <selection activeCell="D2" sqref="D2"/>
    </sheetView>
  </sheetViews>
  <sheetFormatPr defaultRowHeight="14.4" x14ac:dyDescent="0.3"/>
  <sheetData>
    <row r="1" spans="1:6" x14ac:dyDescent="0.3">
      <c r="A1">
        <v>1560</v>
      </c>
      <c r="B1">
        <v>1890</v>
      </c>
      <c r="C1" t="str">
        <f>IF(A1&gt;100,"tak","nie")</f>
        <v>tak</v>
      </c>
      <c r="D1" t="str">
        <f>IF(A1&gt;100,IF(B1&lt;50,"TAK","NIE"))</f>
        <v>NIE</v>
      </c>
      <c r="E1">
        <f>A1/2</f>
        <v>780</v>
      </c>
      <c r="F1">
        <f>SUM(A1,$B$13)</f>
        <v>1805</v>
      </c>
    </row>
    <row r="2" spans="1:6" x14ac:dyDescent="0.3">
      <c r="A2">
        <v>4500</v>
      </c>
      <c r="B2">
        <v>4500</v>
      </c>
      <c r="C2">
        <f t="shared" ref="C2:C9" si="0">A2+B2</f>
        <v>9000</v>
      </c>
      <c r="F2">
        <f t="shared" ref="F2:F9" si="1">SUM(A2,$B$13)</f>
        <v>4745</v>
      </c>
    </row>
    <row r="3" spans="1:6" x14ac:dyDescent="0.3">
      <c r="A3">
        <v>120</v>
      </c>
      <c r="B3">
        <v>1580</v>
      </c>
      <c r="C3">
        <f t="shared" si="0"/>
        <v>1700</v>
      </c>
      <c r="F3">
        <f t="shared" si="1"/>
        <v>365</v>
      </c>
    </row>
    <row r="4" spans="1:6" x14ac:dyDescent="0.3">
      <c r="A4">
        <v>5600</v>
      </c>
      <c r="B4">
        <v>2500</v>
      </c>
      <c r="C4">
        <f t="shared" si="0"/>
        <v>8100</v>
      </c>
      <c r="F4">
        <f t="shared" si="1"/>
        <v>5845</v>
      </c>
    </row>
    <row r="5" spans="1:6" x14ac:dyDescent="0.3">
      <c r="A5">
        <v>5680</v>
      </c>
      <c r="B5">
        <v>4320</v>
      </c>
      <c r="C5">
        <f t="shared" si="0"/>
        <v>10000</v>
      </c>
      <c r="F5">
        <f t="shared" si="1"/>
        <v>5925</v>
      </c>
    </row>
    <row r="6" spans="1:6" x14ac:dyDescent="0.3">
      <c r="A6">
        <v>18600</v>
      </c>
      <c r="B6">
        <v>12600</v>
      </c>
      <c r="C6">
        <f t="shared" si="0"/>
        <v>31200</v>
      </c>
      <c r="F6">
        <f t="shared" si="1"/>
        <v>18845</v>
      </c>
    </row>
    <row r="7" spans="1:6" x14ac:dyDescent="0.3">
      <c r="A7">
        <v>2500</v>
      </c>
      <c r="B7">
        <v>3580</v>
      </c>
      <c r="C7">
        <f t="shared" si="0"/>
        <v>6080</v>
      </c>
      <c r="F7">
        <f t="shared" si="1"/>
        <v>2745</v>
      </c>
    </row>
    <row r="8" spans="1:6" x14ac:dyDescent="0.3">
      <c r="A8">
        <v>300</v>
      </c>
      <c r="B8">
        <v>350</v>
      </c>
      <c r="C8">
        <f t="shared" si="0"/>
        <v>650</v>
      </c>
      <c r="F8">
        <f t="shared" si="1"/>
        <v>545</v>
      </c>
    </row>
    <row r="9" spans="1:6" x14ac:dyDescent="0.3">
      <c r="A9">
        <v>12000</v>
      </c>
      <c r="B9">
        <v>13700</v>
      </c>
      <c r="C9">
        <f t="shared" si="0"/>
        <v>25700</v>
      </c>
      <c r="F9">
        <f t="shared" si="1"/>
        <v>12245</v>
      </c>
    </row>
    <row r="11" spans="1:6" x14ac:dyDescent="0.3">
      <c r="A11">
        <f>SUM(A1:A10)</f>
        <v>50860</v>
      </c>
      <c r="B11">
        <f>AVERAGE(B1,B9)</f>
        <v>7795</v>
      </c>
    </row>
    <row r="13" spans="1:6" x14ac:dyDescent="0.3">
      <c r="B13">
        <v>245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5828-C3E1-4D5C-B27E-2C0C33C625BA}">
  <dimension ref="A1:F18"/>
  <sheetViews>
    <sheetView topLeftCell="A10" workbookViewId="0">
      <selection activeCell="B18" sqref="B18:D18"/>
    </sheetView>
  </sheetViews>
  <sheetFormatPr defaultRowHeight="14.4" x14ac:dyDescent="0.3"/>
  <cols>
    <col min="1" max="1" width="26.6640625" bestFit="1" customWidth="1"/>
  </cols>
  <sheetData>
    <row r="1" spans="1:6" x14ac:dyDescent="0.3">
      <c r="A1" t="s">
        <v>10</v>
      </c>
      <c r="B1">
        <v>2014</v>
      </c>
      <c r="C1">
        <v>2015</v>
      </c>
      <c r="D1">
        <v>2016</v>
      </c>
      <c r="E1" t="s">
        <v>11</v>
      </c>
      <c r="F1" t="s">
        <v>12</v>
      </c>
    </row>
    <row r="3" spans="1:6" x14ac:dyDescent="0.3">
      <c r="F3" t="s">
        <v>13</v>
      </c>
    </row>
    <row r="4" spans="1:6" x14ac:dyDescent="0.3">
      <c r="A4" t="s">
        <v>14</v>
      </c>
      <c r="B4">
        <v>52599</v>
      </c>
      <c r="C4">
        <v>56900</v>
      </c>
      <c r="D4">
        <v>48350</v>
      </c>
    </row>
    <row r="6" spans="1:6" x14ac:dyDescent="0.3">
      <c r="A6" t="s">
        <v>15</v>
      </c>
      <c r="B6">
        <v>1560</v>
      </c>
      <c r="C6">
        <v>1890</v>
      </c>
      <c r="D6">
        <v>3250</v>
      </c>
    </row>
    <row r="7" spans="1:6" x14ac:dyDescent="0.3">
      <c r="A7" t="s">
        <v>16</v>
      </c>
      <c r="B7">
        <v>4500</v>
      </c>
      <c r="C7">
        <v>4500</v>
      </c>
      <c r="D7">
        <v>6400</v>
      </c>
    </row>
    <row r="8" spans="1:6" x14ac:dyDescent="0.3">
      <c r="A8" t="s">
        <v>17</v>
      </c>
      <c r="B8">
        <v>120</v>
      </c>
      <c r="C8">
        <v>1580</v>
      </c>
      <c r="D8">
        <v>1800</v>
      </c>
    </row>
    <row r="9" spans="1:6" x14ac:dyDescent="0.3">
      <c r="A9" t="s">
        <v>18</v>
      </c>
      <c r="B9">
        <v>5600</v>
      </c>
      <c r="C9">
        <v>2500</v>
      </c>
      <c r="D9">
        <v>3000</v>
      </c>
    </row>
    <row r="10" spans="1:6" x14ac:dyDescent="0.3">
      <c r="A10" t="s">
        <v>19</v>
      </c>
      <c r="B10">
        <v>5680</v>
      </c>
      <c r="C10">
        <v>4320</v>
      </c>
      <c r="D10">
        <v>3680</v>
      </c>
    </row>
    <row r="11" spans="1:6" x14ac:dyDescent="0.3">
      <c r="A11" t="s">
        <v>20</v>
      </c>
      <c r="B11">
        <v>18600</v>
      </c>
      <c r="C11">
        <v>12600</v>
      </c>
      <c r="D11">
        <v>15670</v>
      </c>
    </row>
    <row r="12" spans="1:6" x14ac:dyDescent="0.3">
      <c r="A12" t="s">
        <v>21</v>
      </c>
      <c r="B12">
        <v>2500</v>
      </c>
      <c r="C12">
        <v>3580</v>
      </c>
      <c r="D12">
        <v>2000</v>
      </c>
    </row>
    <row r="13" spans="1:6" x14ac:dyDescent="0.3">
      <c r="A13" t="s">
        <v>22</v>
      </c>
      <c r="B13">
        <v>300</v>
      </c>
      <c r="C13">
        <v>350</v>
      </c>
      <c r="D13">
        <v>1200</v>
      </c>
    </row>
    <row r="14" spans="1:6" x14ac:dyDescent="0.3">
      <c r="A14" t="s">
        <v>23</v>
      </c>
      <c r="B14">
        <v>12000</v>
      </c>
      <c r="C14">
        <v>13700</v>
      </c>
      <c r="D14">
        <v>18540</v>
      </c>
    </row>
    <row r="16" spans="1:6" x14ac:dyDescent="0.3">
      <c r="A16" t="s">
        <v>24</v>
      </c>
      <c r="B16">
        <f>SUM(B6:B15)</f>
        <v>50860</v>
      </c>
      <c r="C16">
        <f t="shared" ref="C16:D16" si="0">SUM(C6:C15)</f>
        <v>45020</v>
      </c>
      <c r="D16">
        <f t="shared" si="0"/>
        <v>55540</v>
      </c>
    </row>
    <row r="18" spans="1:4" x14ac:dyDescent="0.3">
      <c r="A18" t="s">
        <v>25</v>
      </c>
      <c r="B18" t="str">
        <f>IF(B4&gt;B16,"ZYSK","STRATA")</f>
        <v>ZYSK</v>
      </c>
      <c r="C18" t="str">
        <f t="shared" ref="C18:D18" si="1">IF(C4&gt;C16,"ZYSK","STRATA")</f>
        <v>ZYSK</v>
      </c>
      <c r="D18" t="str">
        <f t="shared" si="1"/>
        <v>STRATA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94AA3-3472-40BC-B6F6-D9DE5DFEB773}">
  <sheetPr>
    <pageSetUpPr fitToPage="1"/>
  </sheetPr>
  <dimension ref="A1:F27"/>
  <sheetViews>
    <sheetView showGridLines="0" tabSelected="1" workbookViewId="0">
      <selection activeCell="H5" sqref="H5"/>
    </sheetView>
  </sheetViews>
  <sheetFormatPr defaultRowHeight="14.4" x14ac:dyDescent="0.3"/>
  <cols>
    <col min="1" max="1" width="26.6640625" bestFit="1" customWidth="1"/>
    <col min="2" max="2" width="19.88671875" bestFit="1" customWidth="1"/>
  </cols>
  <sheetData>
    <row r="1" spans="1:6" x14ac:dyDescent="0.3">
      <c r="A1" t="s">
        <v>10</v>
      </c>
      <c r="B1">
        <v>2014</v>
      </c>
      <c r="C1">
        <v>2015</v>
      </c>
      <c r="D1">
        <v>2016</v>
      </c>
      <c r="E1" t="s">
        <v>11</v>
      </c>
      <c r="F1" t="s">
        <v>12</v>
      </c>
    </row>
    <row r="3" spans="1:6" x14ac:dyDescent="0.3">
      <c r="F3" t="s">
        <v>13</v>
      </c>
    </row>
    <row r="4" spans="1:6" x14ac:dyDescent="0.3">
      <c r="A4" t="s">
        <v>14</v>
      </c>
      <c r="B4">
        <v>52599</v>
      </c>
      <c r="C4">
        <v>56900</v>
      </c>
      <c r="D4">
        <v>48350</v>
      </c>
    </row>
    <row r="6" spans="1:6" x14ac:dyDescent="0.3">
      <c r="A6" t="s">
        <v>15</v>
      </c>
      <c r="B6">
        <v>1560</v>
      </c>
      <c r="C6">
        <v>1890</v>
      </c>
      <c r="D6">
        <v>3250</v>
      </c>
    </row>
    <row r="7" spans="1:6" x14ac:dyDescent="0.3">
      <c r="A7" t="s">
        <v>16</v>
      </c>
      <c r="B7">
        <v>4500</v>
      </c>
      <c r="C7">
        <v>4500</v>
      </c>
      <c r="D7">
        <v>6400</v>
      </c>
    </row>
    <row r="8" spans="1:6" x14ac:dyDescent="0.3">
      <c r="A8" t="s">
        <v>17</v>
      </c>
      <c r="B8">
        <v>120</v>
      </c>
      <c r="C8">
        <v>1580</v>
      </c>
      <c r="D8">
        <v>1800</v>
      </c>
    </row>
    <row r="9" spans="1:6" x14ac:dyDescent="0.3">
      <c r="A9" t="s">
        <v>18</v>
      </c>
      <c r="B9">
        <v>5600</v>
      </c>
      <c r="C9">
        <v>2500</v>
      </c>
      <c r="D9">
        <v>3000</v>
      </c>
    </row>
    <row r="10" spans="1:6" x14ac:dyDescent="0.3">
      <c r="A10" t="s">
        <v>19</v>
      </c>
      <c r="B10">
        <v>5680</v>
      </c>
      <c r="C10">
        <v>4320</v>
      </c>
      <c r="D10">
        <v>3680</v>
      </c>
    </row>
    <row r="11" spans="1:6" x14ac:dyDescent="0.3">
      <c r="A11" t="s">
        <v>20</v>
      </c>
      <c r="B11">
        <v>18600</v>
      </c>
      <c r="C11">
        <v>12600</v>
      </c>
      <c r="D11">
        <v>15670</v>
      </c>
    </row>
    <row r="12" spans="1:6" x14ac:dyDescent="0.3">
      <c r="A12" t="s">
        <v>21</v>
      </c>
      <c r="B12">
        <v>2500</v>
      </c>
      <c r="C12">
        <v>3580</v>
      </c>
      <c r="D12">
        <v>2000</v>
      </c>
    </row>
    <row r="13" spans="1:6" x14ac:dyDescent="0.3">
      <c r="A13" t="s">
        <v>22</v>
      </c>
      <c r="B13">
        <v>300</v>
      </c>
      <c r="C13">
        <v>350</v>
      </c>
      <c r="D13">
        <v>1200</v>
      </c>
    </row>
    <row r="14" spans="1:6" x14ac:dyDescent="0.3">
      <c r="A14" t="s">
        <v>23</v>
      </c>
      <c r="B14">
        <v>12000</v>
      </c>
      <c r="C14">
        <v>13700</v>
      </c>
      <c r="D14">
        <v>18540</v>
      </c>
    </row>
    <row r="16" spans="1:6" x14ac:dyDescent="0.3">
      <c r="A16" t="s">
        <v>24</v>
      </c>
    </row>
    <row r="18" spans="1:2" x14ac:dyDescent="0.3">
      <c r="A18" t="s">
        <v>25</v>
      </c>
    </row>
    <row r="21" spans="1:2" x14ac:dyDescent="0.3">
      <c r="A21" t="s">
        <v>26</v>
      </c>
      <c r="B21" t="s">
        <v>27</v>
      </c>
    </row>
    <row r="23" spans="1:2" x14ac:dyDescent="0.3">
      <c r="A23" t="s">
        <v>28</v>
      </c>
      <c r="B23">
        <v>5</v>
      </c>
    </row>
    <row r="24" spans="1:2" x14ac:dyDescent="0.3">
      <c r="A24" t="s">
        <v>29</v>
      </c>
      <c r="B24">
        <v>6</v>
      </c>
    </row>
    <row r="25" spans="1:2" x14ac:dyDescent="0.3">
      <c r="A25" t="s">
        <v>30</v>
      </c>
      <c r="B25">
        <v>4</v>
      </c>
    </row>
    <row r="26" spans="1:2" x14ac:dyDescent="0.3">
      <c r="A26" t="s">
        <v>31</v>
      </c>
      <c r="B26">
        <v>1</v>
      </c>
    </row>
    <row r="27" spans="1:2" x14ac:dyDescent="0.3">
      <c r="A27" t="s">
        <v>32</v>
      </c>
      <c r="B27">
        <v>20</v>
      </c>
    </row>
  </sheetData>
  <printOptions headings="1"/>
  <pageMargins left="0.70866141732283472" right="0.70866141732283472" top="0.74803149606299213" bottom="0.74803149606299213" header="0.31496062992125984" footer="0.31496062992125984"/>
  <pageSetup paperSize="9" scale="43" fitToHeight="2" orientation="portrait" r:id="rId1"/>
  <headerFooter>
    <oddHeader>&amp;L&amp;F&amp;C&amp;P</oddHeader>
    <oddFooter>&amp;L&amp;D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FC46-812C-4F9E-8244-5744ADFE389C}">
  <dimension ref="A1:A8"/>
  <sheetViews>
    <sheetView showGridLines="0" workbookViewId="0">
      <selection sqref="A1:A1048576"/>
    </sheetView>
  </sheetViews>
  <sheetFormatPr defaultRowHeight="14.4" x14ac:dyDescent="0.3"/>
  <cols>
    <col min="1" max="1" width="8.33203125" bestFit="1" customWidth="1"/>
  </cols>
  <sheetData>
    <row r="1" spans="1:1" ht="16.8" x14ac:dyDescent="0.3">
      <c r="A1" s="1"/>
    </row>
    <row r="2" spans="1:1" ht="16.8" x14ac:dyDescent="0.3">
      <c r="A2" s="1"/>
    </row>
    <row r="3" spans="1:1" ht="16.8" x14ac:dyDescent="0.3">
      <c r="A3" s="1">
        <v>2014</v>
      </c>
    </row>
    <row r="4" spans="1:1" ht="16.8" x14ac:dyDescent="0.3">
      <c r="A4" s="2">
        <v>2615</v>
      </c>
    </row>
    <row r="5" spans="1:1" ht="16.8" x14ac:dyDescent="0.3">
      <c r="A5" s="2">
        <v>98412</v>
      </c>
    </row>
    <row r="6" spans="1:1" ht="16.8" x14ac:dyDescent="0.3">
      <c r="A6" s="2">
        <v>41521</v>
      </c>
    </row>
    <row r="7" spans="1:1" ht="16.8" x14ac:dyDescent="0.3">
      <c r="A7" s="2">
        <v>10505</v>
      </c>
    </row>
    <row r="8" spans="1:1" ht="16.8" x14ac:dyDescent="0.3">
      <c r="A8" s="2">
        <v>1333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45A17-B18C-4963-A608-1BC1BAD1178C}">
  <dimension ref="A1:B50"/>
  <sheetViews>
    <sheetView workbookViewId="0">
      <selection activeCell="A11" sqref="A11"/>
    </sheetView>
  </sheetViews>
  <sheetFormatPr defaultRowHeight="14.4" x14ac:dyDescent="0.3"/>
  <cols>
    <col min="1" max="1" width="7.6640625" bestFit="1" customWidth="1"/>
  </cols>
  <sheetData>
    <row r="1" spans="1:2" ht="16.8" x14ac:dyDescent="0.3">
      <c r="A1" s="1"/>
      <c r="B1">
        <v>1</v>
      </c>
    </row>
    <row r="2" spans="1:2" ht="16.8" x14ac:dyDescent="0.3">
      <c r="A2" s="1"/>
      <c r="B2">
        <v>2</v>
      </c>
    </row>
    <row r="3" spans="1:2" ht="16.8" x14ac:dyDescent="0.3">
      <c r="A3" s="1">
        <v>2015</v>
      </c>
      <c r="B3">
        <v>3</v>
      </c>
    </row>
    <row r="4" spans="1:2" ht="16.8" x14ac:dyDescent="0.3">
      <c r="A4" s="1">
        <v>2700</v>
      </c>
      <c r="B4">
        <v>4</v>
      </c>
    </row>
    <row r="5" spans="1:2" ht="16.8" x14ac:dyDescent="0.3">
      <c r="A5" s="1">
        <v>99300</v>
      </c>
      <c r="B5">
        <v>5</v>
      </c>
    </row>
    <row r="6" spans="1:2" ht="16.8" x14ac:dyDescent="0.3">
      <c r="A6" s="1">
        <v>42000</v>
      </c>
      <c r="B6">
        <v>6</v>
      </c>
    </row>
    <row r="7" spans="1:2" ht="16.8" x14ac:dyDescent="0.3">
      <c r="A7" s="1">
        <v>12500</v>
      </c>
      <c r="B7">
        <v>7</v>
      </c>
    </row>
    <row r="8" spans="1:2" ht="16.8" x14ac:dyDescent="0.3">
      <c r="A8" s="1">
        <v>200</v>
      </c>
      <c r="B8">
        <v>8</v>
      </c>
    </row>
    <row r="9" spans="1:2" x14ac:dyDescent="0.3">
      <c r="B9">
        <v>9</v>
      </c>
    </row>
    <row r="10" spans="1:2" x14ac:dyDescent="0.3">
      <c r="B10">
        <v>10</v>
      </c>
    </row>
    <row r="11" spans="1:2" ht="72" x14ac:dyDescent="0.3">
      <c r="A11" s="5" t="s">
        <v>9</v>
      </c>
      <c r="B11">
        <v>11</v>
      </c>
    </row>
    <row r="12" spans="1:2" x14ac:dyDescent="0.3">
      <c r="B12">
        <v>12</v>
      </c>
    </row>
    <row r="13" spans="1:2" x14ac:dyDescent="0.3">
      <c r="B13">
        <v>13</v>
      </c>
    </row>
    <row r="14" spans="1:2" x14ac:dyDescent="0.3">
      <c r="B14">
        <v>14</v>
      </c>
    </row>
    <row r="15" spans="1:2" x14ac:dyDescent="0.3">
      <c r="B15">
        <v>15</v>
      </c>
    </row>
    <row r="16" spans="1:2" x14ac:dyDescent="0.3">
      <c r="B16">
        <v>16</v>
      </c>
    </row>
    <row r="17" spans="2:2" x14ac:dyDescent="0.3">
      <c r="B17">
        <v>17</v>
      </c>
    </row>
    <row r="18" spans="2:2" x14ac:dyDescent="0.3">
      <c r="B18">
        <v>18</v>
      </c>
    </row>
    <row r="19" spans="2:2" x14ac:dyDescent="0.3">
      <c r="B19">
        <v>19</v>
      </c>
    </row>
    <row r="20" spans="2:2" x14ac:dyDescent="0.3">
      <c r="B20">
        <v>20</v>
      </c>
    </row>
    <row r="21" spans="2:2" x14ac:dyDescent="0.3">
      <c r="B21">
        <v>21</v>
      </c>
    </row>
    <row r="22" spans="2:2" x14ac:dyDescent="0.3">
      <c r="B22">
        <v>22</v>
      </c>
    </row>
    <row r="23" spans="2:2" x14ac:dyDescent="0.3">
      <c r="B23">
        <v>23</v>
      </c>
    </row>
    <row r="24" spans="2:2" x14ac:dyDescent="0.3">
      <c r="B24">
        <v>24</v>
      </c>
    </row>
    <row r="25" spans="2:2" x14ac:dyDescent="0.3">
      <c r="B25">
        <v>25</v>
      </c>
    </row>
    <row r="26" spans="2:2" x14ac:dyDescent="0.3">
      <c r="B26">
        <v>26</v>
      </c>
    </row>
    <row r="27" spans="2:2" x14ac:dyDescent="0.3">
      <c r="B27">
        <v>27</v>
      </c>
    </row>
    <row r="28" spans="2:2" x14ac:dyDescent="0.3">
      <c r="B28">
        <v>28</v>
      </c>
    </row>
    <row r="29" spans="2:2" x14ac:dyDescent="0.3">
      <c r="B29">
        <v>29</v>
      </c>
    </row>
    <row r="30" spans="2:2" x14ac:dyDescent="0.3">
      <c r="B30">
        <v>30</v>
      </c>
    </row>
    <row r="31" spans="2:2" x14ac:dyDescent="0.3">
      <c r="B31">
        <v>31</v>
      </c>
    </row>
    <row r="32" spans="2:2" x14ac:dyDescent="0.3">
      <c r="B32">
        <v>32</v>
      </c>
    </row>
    <row r="33" spans="2:2" x14ac:dyDescent="0.3">
      <c r="B33">
        <v>33</v>
      </c>
    </row>
    <row r="34" spans="2:2" x14ac:dyDescent="0.3">
      <c r="B34">
        <v>34</v>
      </c>
    </row>
    <row r="35" spans="2:2" x14ac:dyDescent="0.3">
      <c r="B35">
        <v>35</v>
      </c>
    </row>
    <row r="36" spans="2:2" x14ac:dyDescent="0.3">
      <c r="B36">
        <v>36</v>
      </c>
    </row>
    <row r="37" spans="2:2" x14ac:dyDescent="0.3">
      <c r="B37">
        <v>37</v>
      </c>
    </row>
    <row r="38" spans="2:2" x14ac:dyDescent="0.3">
      <c r="B38">
        <v>38</v>
      </c>
    </row>
    <row r="39" spans="2:2" x14ac:dyDescent="0.3">
      <c r="B39">
        <v>39</v>
      </c>
    </row>
    <row r="40" spans="2:2" x14ac:dyDescent="0.3">
      <c r="B40">
        <v>40</v>
      </c>
    </row>
    <row r="41" spans="2:2" x14ac:dyDescent="0.3">
      <c r="B41">
        <v>41</v>
      </c>
    </row>
    <row r="42" spans="2:2" x14ac:dyDescent="0.3">
      <c r="B42">
        <v>42</v>
      </c>
    </row>
    <row r="43" spans="2:2" x14ac:dyDescent="0.3">
      <c r="B43">
        <v>43</v>
      </c>
    </row>
    <row r="44" spans="2:2" x14ac:dyDescent="0.3">
      <c r="B44">
        <v>44</v>
      </c>
    </row>
    <row r="45" spans="2:2" x14ac:dyDescent="0.3">
      <c r="B45">
        <v>45</v>
      </c>
    </row>
    <row r="46" spans="2:2" x14ac:dyDescent="0.3">
      <c r="B46">
        <v>46</v>
      </c>
    </row>
    <row r="47" spans="2:2" x14ac:dyDescent="0.3">
      <c r="B47">
        <v>47</v>
      </c>
    </row>
    <row r="48" spans="2:2" x14ac:dyDescent="0.3">
      <c r="B48">
        <v>48</v>
      </c>
    </row>
    <row r="49" spans="2:2" x14ac:dyDescent="0.3">
      <c r="B49">
        <v>49</v>
      </c>
    </row>
    <row r="50" spans="2:2" x14ac:dyDescent="0.3">
      <c r="B5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Arkusz1</vt:lpstr>
      <vt:lpstr>Arkusz4</vt:lpstr>
      <vt:lpstr>CZESC 3</vt:lpstr>
      <vt:lpstr>Arkusz6</vt:lpstr>
      <vt:lpstr>CZESC 4</vt:lpstr>
      <vt:lpstr>Arkusz3</vt:lpstr>
      <vt:lpstr>Podsumowanie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2024-11-29T16:56:44Z</cp:lastPrinted>
  <dcterms:created xsi:type="dcterms:W3CDTF">2024-11-29T14:51:42Z</dcterms:created>
  <dcterms:modified xsi:type="dcterms:W3CDTF">2024-11-29T16:56:47Z</dcterms:modified>
</cp:coreProperties>
</file>